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S &amp; T ADMIN\TRAVEL\2022\stats\Staff Travel Stats\"/>
    </mc:Choice>
  </mc:AlternateContent>
  <bookViews>
    <workbookView xWindow="0" yWindow="0" windowWidth="28800" windowHeight="12000"/>
  </bookViews>
  <sheets>
    <sheet name="owssvr" sheetId="1" r:id="rId1"/>
  </sheets>
  <definedNames>
    <definedName name="owssvr" localSheetId="0" hidden="1">owssvr!$A$1:$N$19</definedName>
  </definedNames>
  <calcPr calcId="162913"/>
</workbook>
</file>

<file path=xl/calcChain.xml><?xml version="1.0" encoding="utf-8"?>
<calcChain xmlns="http://schemas.openxmlformats.org/spreadsheetml/2006/main">
  <c r="M20" i="1" l="1"/>
  <c r="K20" i="1"/>
  <c r="J20" i="1"/>
  <c r="I20" i="1"/>
  <c r="H20" i="1"/>
  <c r="G20" i="1"/>
  <c r="F20" i="1"/>
</calcChain>
</file>

<file path=xl/connections.xml><?xml version="1.0" encoding="utf-8"?>
<connections xmlns="http://schemas.openxmlformats.org/spreadsheetml/2006/main">
  <connection id="1" odcFile="C:\Users\50422\AppData\Local\Microsoft\Windows\Temporary Internet Files\IE\DT0XALI9\owssvr.iqy" keepAlive="1" name="owssvr" type="5" refreshedVersion="6" minRefreshableVersion="3" saveData="1">
    <dbPr connection="Provider=Microsoft.Office.List.OLEDB.2.0;Data Source=&quot;&quot;;ApplicationName=Excel;Version=12.0.0.0" command="&lt;LIST&gt;&lt;VIEWGUID&gt;{BE49D702-DA5D-4642-AFED-F0095B7A27FE}&lt;/VIEWGUID&gt;&lt;LISTNAME&gt;{4D77050E-40BC-46FB-AA89-747929C84B0A}&lt;/LISTNAME&gt;&lt;LISTWEB&gt;http://vm-dubapps2:82/TRS/_vti_bin&lt;/LISTWEB&gt;&lt;LISTSUBWEB&gt;&lt;/LISTSUBWEB&gt;&lt;ROOTFOLDER&gt;/TRS/Lists/Travel Request&lt;/ROOTFOLDER&gt;&lt;/LIST&gt;" commandType="5"/>
  </connection>
</connections>
</file>

<file path=xl/sharedStrings.xml><?xml version="1.0" encoding="utf-8"?>
<sst xmlns="http://schemas.openxmlformats.org/spreadsheetml/2006/main" count="86" uniqueCount="61">
  <si>
    <t>Name</t>
  </si>
  <si>
    <t>Department</t>
  </si>
  <si>
    <t>Destination</t>
  </si>
  <si>
    <t>Departure Date</t>
  </si>
  <si>
    <t>Return Date</t>
  </si>
  <si>
    <t>Purpose/Relevance of Journey</t>
  </si>
  <si>
    <t>Actual Cost Total</t>
  </si>
  <si>
    <t>Transport Total</t>
  </si>
  <si>
    <t>Accommodation Total</t>
  </si>
  <si>
    <t>Subsistence Total</t>
  </si>
  <si>
    <t>Fee Total</t>
  </si>
  <si>
    <t>Incidentals Total</t>
  </si>
  <si>
    <t>Car Rental Total</t>
  </si>
  <si>
    <t>Recoupable Total</t>
  </si>
  <si>
    <t>Deirdre Kelly</t>
  </si>
  <si>
    <t>Environment &amp; Transportation Department</t>
  </si>
  <si>
    <t>Rome, Italy</t>
  </si>
  <si>
    <t>EU funded project meeting for Handshake programme.</t>
  </si>
  <si>
    <t>Martin Cooke</t>
  </si>
  <si>
    <t>Housing &amp; Community Services</t>
  </si>
  <si>
    <t>Cummock, Scotland</t>
  </si>
  <si>
    <t xml:space="preserve">Barbara Dawson </t>
  </si>
  <si>
    <t>Culture, Recreation &amp; Economic Services</t>
  </si>
  <si>
    <t>London, UK</t>
  </si>
  <si>
    <t xml:space="preserve">As a member of the honorary committee for the Royal Academy exhibition Francis Bacon Man and Beast meet the President of the Royal Academy, the curators and lenders to the exhibition for further collaborations. Accept meeting with Brian Clarke executor of  Bacon Estate on new collaboration. </t>
  </si>
  <si>
    <t>Sharon Kelly</t>
  </si>
  <si>
    <t>Granada, Spain</t>
  </si>
  <si>
    <t>London Heathrow, UK</t>
  </si>
  <si>
    <t>Inspection of turntable ladders in London &amp; Pick up of 2 Fire Appliances &amp; 1 Minibus from Leicestershire Fire Service</t>
  </si>
  <si>
    <t>Richard McDonald</t>
  </si>
  <si>
    <t xml:space="preserve">Inspection of Turntable Ladders and Collection of Fire Appliances </t>
  </si>
  <si>
    <t>Micheal Redmond</t>
  </si>
  <si>
    <t>Jo Martin</t>
  </si>
  <si>
    <t>The Hague, Netherlands</t>
  </si>
  <si>
    <t>EU Project BE_GOOD Final project meeting, end event and co-ordination meting.</t>
  </si>
  <si>
    <t xml:space="preserve">Karen Hosie </t>
  </si>
  <si>
    <t>Amstermdam, Netherlands</t>
  </si>
  <si>
    <t xml:space="preserve">To visit the inter-traffic conference in relation to new equipment </t>
  </si>
  <si>
    <t>Alan Murphy</t>
  </si>
  <si>
    <t>Corporate Services Department</t>
  </si>
  <si>
    <t xml:space="preserve">Business trip Regional Smart Dublin </t>
  </si>
  <si>
    <t>David Dodd</t>
  </si>
  <si>
    <t>Dublin LA EV Strategy Study trip to London to view slow and fast EV Charge Points in London council areas and meet council staff and operators involved in installation/Procurement etc.</t>
  </si>
  <si>
    <t>Glasgow, Scotland</t>
  </si>
  <si>
    <t xml:space="preserve">Final Inspection and Acceptance Test of 42M Turntable Ladder </t>
  </si>
  <si>
    <t>Paul Elebert</t>
  </si>
  <si>
    <t>Barcelona, Spain</t>
  </si>
  <si>
    <t>Colum Kavanagh</t>
  </si>
  <si>
    <t>Amsterdam, Netherlands</t>
  </si>
  <si>
    <t>InterTraffic The worlds leading exhibition for Traffic Technology</t>
  </si>
  <si>
    <t xml:space="preserve">Gary Keegan </t>
  </si>
  <si>
    <t>James ( Seamus ) Storan</t>
  </si>
  <si>
    <t>Planning &amp; Property Development Department</t>
  </si>
  <si>
    <t>Attend at Mobile World Congress</t>
  </si>
  <si>
    <t xml:space="preserve">Brendan O'Brien </t>
  </si>
  <si>
    <t xml:space="preserve">To attend the final steering group meeting of the EU Be Good project and final event of this six year project. To also take part in discussions regarding possible future EU funding and projects with the steering group partners. </t>
  </si>
  <si>
    <t>Jamie cudden</t>
  </si>
  <si>
    <t xml:space="preserve">Inspection of New 42M Turntable Ladder being purchased by DCC and its nearing completion. </t>
  </si>
  <si>
    <t>Ballyfermot Youth Service (BYS) are currently participating in an ongoing European project entitled ‘Natural Classroom’. The project is funded under the Erasmus+ Programme and the aim is to facilitate an exchange of good practices amongst professionals who work with youth on a day to day basis.</t>
  </si>
  <si>
    <t xml:space="preserve">Attending Mobile World Congress to support the connected city infra project that DCC has been leading with a number of partners. </t>
  </si>
  <si>
    <t>The purpose is to visit the Intertraffic Exhibition the worlds leading platform for Traffic technologies.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</si>
</sst>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1809]* #,##0.00_-;\-[$€-1809]* #,##0.00_-;_-[$€-1809]* &quot;-&quot;??_-;_-@_-"/>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
    <xf numFmtId="0" fontId="0" fillId="0" borderId="0" xfId="0"/>
    <xf numFmtId="49" fontId="0" fillId="0" borderId="0" xfId="0" applyNumberFormat="1" applyAlignment="1"/>
    <xf numFmtId="49" fontId="0" fillId="0" borderId="0" xfId="0" applyNumberFormat="1"/>
    <xf numFmtId="14" fontId="0" fillId="0" borderId="0" xfId="0" applyNumberFormat="1"/>
    <xf numFmtId="164" fontId="0" fillId="0" borderId="0" xfId="0" applyNumberFormat="1"/>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8">
    <dxf>
      <alignment horizontal="general" vertical="bottom" textRotation="0" wrapText="1" indent="0" justifyLastLine="0" shrinkToFit="0" readingOrder="0"/>
    </dxf>
    <dxf>
      <alignment horizontal="general" vertical="bottom" textRotation="0" wrapText="1" indent="0" justifyLastLine="0" shrinkToFit="0" readingOrder="0"/>
    </dxf>
    <dxf>
      <numFmt numFmtId="164" formatCode="_-[$€-1809]* #,##0.00_-;\-[$€-1809]* #,##0.00_-;_-[$€-1809]* &quot;-&quot;??_-;_-@_-"/>
    </dxf>
    <dxf>
      <numFmt numFmtId="164" formatCode="_-[$€-1809]* #,##0.00_-;\-[$€-1809]* #,##0.00_-;_-[$€-1809]* &quot;-&quot;??_-;_-@_-"/>
    </dxf>
    <dxf>
      <numFmt numFmtId="164" formatCode="_-[$€-1809]* #,##0.00_-;\-[$€-1809]* #,##0.00_-;_-[$€-1809]* &quot;-&quot;??_-;_-@_-"/>
    </dxf>
    <dxf>
      <numFmt numFmtId="164" formatCode="_-[$€-1809]* #,##0.00_-;\-[$€-1809]* #,##0.00_-;_-[$€-1809]* &quot;-&quot;??_-;_-@_-"/>
    </dxf>
    <dxf>
      <numFmt numFmtId="164" formatCode="_-[$€-1809]* #,##0.00_-;\-[$€-1809]* #,##0.00_-;_-[$€-1809]* &quot;-&quot;??_-;_-@_-"/>
    </dxf>
    <dxf>
      <numFmt numFmtId="164" formatCode="_-[$€-1809]* #,##0.00_-;\-[$€-1809]* #,##0.00_-;_-[$€-1809]* &quot;-&quot;??_-;_-@_-"/>
    </dxf>
    <dxf>
      <numFmt numFmtId="164" formatCode="_-[$€-1809]* #,##0.00_-;\-[$€-1809]* #,##0.00_-;_-[$€-1809]* &quot;-&quot;??_-;_-@_-"/>
    </dxf>
    <dxf>
      <numFmt numFmtId="164" formatCode="_-[$€-1809]* #,##0.00_-;\-[$€-1809]* #,##0.00_-;_-[$€-1809]* &quot;-&quot;??_-;_-@_-"/>
    </dxf>
    <dxf>
      <numFmt numFmtId="164" formatCode="_-[$€-1809]* #,##0.00_-;\-[$€-1809]* #,##0.00_-;_-[$€-1809]* &quot;-&quot;??_-;_-@_-"/>
    </dxf>
    <dxf>
      <numFmt numFmtId="164" formatCode="_-[$€-1809]* #,##0.00_-;\-[$€-1809]* #,##0.00_-;_-[$€-1809]* &quot;-&quot;??_-;_-@_-"/>
    </dxf>
    <dxf>
      <numFmt numFmtId="164" formatCode="_-[$€-1809]* #,##0.00_-;\-[$€-1809]* #,##0.00_-;_-[$€-1809]* &quot;-&quot;??_-;_-@_-"/>
    </dxf>
    <dxf>
      <numFmt numFmtId="164" formatCode="_-[$€-1809]* #,##0.00_-;\-[$€-1809]* #,##0.00_-;_-[$€-1809]* &quot;-&quot;??_-;_-@_-"/>
    </dxf>
    <dxf>
      <numFmt numFmtId="164" formatCode="_-[$€-1809]* #,##0.00_-;\-[$€-1809]* #,##0.00_-;_-[$€-1809]* &quot;-&quot;??_-;_-@_-"/>
    </dxf>
    <dxf>
      <numFmt numFmtId="164" formatCode="_-[$€-1809]* #,##0.00_-;\-[$€-1809]* #,##0.00_-;_-[$€-1809]* &quot;-&quot;??_-;_-@_-"/>
    </dxf>
    <dxf>
      <numFmt numFmtId="164" formatCode="_-[$€-1809]* #,##0.00_-;\-[$€-1809]* #,##0.00_-;_-[$€-1809]* &quot;-&quot;??_-;_-@_-"/>
    </dxf>
    <dxf>
      <numFmt numFmtId="164" formatCode="_-[$€-1809]* #,##0.00_-;\-[$€-1809]* #,##0.00_-;_-[$€-1809]* &quot;-&quot;??_-;_-@_-"/>
    </dxf>
    <dxf>
      <numFmt numFmtId="19" formatCode="dd/mm/yyyy"/>
    </dxf>
    <dxf>
      <numFmt numFmtId="19" formatCode="dd/mm/yyyy"/>
    </dxf>
    <dxf>
      <numFmt numFmtId="19" formatCode="dd/mm/yyyy"/>
    </dxf>
    <dxf>
      <numFmt numFmtId="19" formatCode="dd/mm/yyyy"/>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dxf>
    <dxf>
      <numFmt numFmtId="30" formatCode="@"/>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owssvr" backgroundRefresh="0" connectionId="1" autoFormatId="16" applyNumberFormats="0" applyBorderFormats="0" applyFontFormats="0" applyPatternFormats="0" applyAlignmentFormats="0" applyWidthHeightFormats="0">
  <queryTableRefresh nextId="18">
    <queryTableFields count="14">
      <queryTableField id="1" name="Name" tableColumnId="1"/>
      <queryTableField id="2" name="Department" tableColumnId="3"/>
      <queryTableField id="4" name="Destination" tableColumnId="4"/>
      <queryTableField id="5" name="Departure Date" tableColumnId="5"/>
      <queryTableField id="6" name="Return Date" tableColumnId="6"/>
      <queryTableField id="9" name="Transport Total" tableColumnId="7"/>
      <queryTableField id="10" name="Accommodation Total" tableColumnId="8"/>
      <queryTableField id="12" name="Fee Total" tableColumnId="9"/>
      <queryTableField id="13" name="Incidentals Total" tableColumnId="10"/>
      <queryTableField id="14" name="Car Rental Total" tableColumnId="11"/>
      <queryTableField id="11" name="Subsistence Total" tableColumnId="12"/>
      <queryTableField id="15" name="Recoupable Total" tableColumnId="13"/>
      <queryTableField id="8" name="Actual Cost Total" tableColumnId="14"/>
      <queryTableField id="7" name="Purpose/Relevance of Journey" tableColumnId="15"/>
    </queryTableFields>
    <queryTableDeletedFields count="3">
      <deletedField name="Job Title"/>
      <deletedField name="Item Type"/>
      <deletedField name="Path"/>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e_owssvr" displayName="Table_owssvr" ref="A1:N20" tableType="queryTable" totalsRowCount="1">
  <autoFilter ref="A1:N19"/>
  <sortState ref="A2:N19">
    <sortCondition ref="D1:D20"/>
  </sortState>
  <tableColumns count="14">
    <tableColumn id="1" uniqueName="Name" name="Name" queryTableFieldId="1" dataDxfId="27" totalsRowDxfId="26"/>
    <tableColumn id="3" uniqueName="Department" name="Department" queryTableFieldId="2" dataDxfId="25" totalsRowDxfId="24"/>
    <tableColumn id="4" uniqueName="Destination" name="Destination" queryTableFieldId="4" dataDxfId="23" totalsRowDxfId="22"/>
    <tableColumn id="5" uniqueName="Departure_x005f_x0020_Date" name="Departure Date" queryTableFieldId="5" dataDxfId="21" totalsRowDxfId="20"/>
    <tableColumn id="6" uniqueName="Return_x005f_x0020_Date" name="Return Date" queryTableFieldId="6" dataDxfId="19" totalsRowDxfId="18"/>
    <tableColumn id="7" uniqueName="Transport_x005f_x0020_Total" name="Transport Total" totalsRowFunction="sum" queryTableFieldId="9" dataDxfId="17" totalsRowDxfId="16"/>
    <tableColumn id="8" uniqueName="Accommodation_x005f_x0020_Total" name="Accommodation Total" totalsRowFunction="sum" queryTableFieldId="10" dataDxfId="15" totalsRowDxfId="14"/>
    <tableColumn id="9" uniqueName="Fee_x005f_x0020_Total" name="Fee Total" totalsRowFunction="sum" queryTableFieldId="12" dataDxfId="13" totalsRowDxfId="12"/>
    <tableColumn id="10" uniqueName="Incidentals_x005f_x0020_Total" name="Incidentals Total" totalsRowFunction="sum" queryTableFieldId="13" dataDxfId="11" totalsRowDxfId="10"/>
    <tableColumn id="11" uniqueName="Car_x005f_x0020_Rental_x005f_x0020_Total" name="Car Rental Total" totalsRowFunction="sum" queryTableFieldId="14" dataDxfId="9" totalsRowDxfId="8"/>
    <tableColumn id="12" uniqueName="Subsistence_x005f_x0020_Total" name="Subsistence Total" totalsRowFunction="sum" queryTableFieldId="11" dataDxfId="7" totalsRowDxfId="6"/>
    <tableColumn id="13" uniqueName="Recouple_x005f_x0020_Total" name="Recoupable Total" queryTableFieldId="15" dataDxfId="5" totalsRowDxfId="4"/>
    <tableColumn id="14" uniqueName="Actual_x005f_x0020_Cost_x005f_x0020_Total" name="Actual Cost Total" totalsRowFunction="sum" queryTableFieldId="8" dataDxfId="3" totalsRowDxfId="2"/>
    <tableColumn id="15" uniqueName="Purpose_x005f_x002f_Relevance_x005f_x0020_of" name="Purpose/Relevance of Journey" queryTableFieldId="7"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tabSelected="1" topLeftCell="N1" zoomScaleNormal="100" workbookViewId="0">
      <selection activeCell="N19" sqref="N19"/>
    </sheetView>
  </sheetViews>
  <sheetFormatPr defaultRowHeight="15" x14ac:dyDescent="0.25"/>
  <cols>
    <col min="1" max="1" width="22.5703125" bestFit="1" customWidth="1"/>
    <col min="2" max="2" width="43.42578125" customWidth="1"/>
    <col min="3" max="3" width="25.5703125" bestFit="1" customWidth="1"/>
    <col min="4" max="4" width="17" bestFit="1" customWidth="1"/>
    <col min="5" max="5" width="13.85546875" bestFit="1" customWidth="1"/>
    <col min="6" max="6" width="16.7109375" bestFit="1" customWidth="1"/>
    <col min="7" max="7" width="22.85546875" bestFit="1" customWidth="1"/>
    <col min="8" max="8" width="11.42578125" bestFit="1" customWidth="1"/>
    <col min="9" max="9" width="18" bestFit="1" customWidth="1"/>
    <col min="10" max="10" width="17.28515625" bestFit="1" customWidth="1"/>
    <col min="11" max="11" width="18.85546875" bestFit="1" customWidth="1"/>
    <col min="12" max="12" width="18.7109375" bestFit="1" customWidth="1"/>
    <col min="13" max="13" width="18.140625" bestFit="1" customWidth="1"/>
    <col min="14" max="14" width="81.140625" bestFit="1" customWidth="1"/>
  </cols>
  <sheetData>
    <row r="1" spans="1:14" x14ac:dyDescent="0.25">
      <c r="A1" t="s">
        <v>0</v>
      </c>
      <c r="B1" t="s">
        <v>1</v>
      </c>
      <c r="C1" t="s">
        <v>2</v>
      </c>
      <c r="D1" t="s">
        <v>3</v>
      </c>
      <c r="E1" t="s">
        <v>4</v>
      </c>
      <c r="F1" t="s">
        <v>7</v>
      </c>
      <c r="G1" t="s">
        <v>8</v>
      </c>
      <c r="H1" t="s">
        <v>10</v>
      </c>
      <c r="I1" t="s">
        <v>11</v>
      </c>
      <c r="J1" t="s">
        <v>12</v>
      </c>
      <c r="K1" t="s">
        <v>9</v>
      </c>
      <c r="L1" t="s">
        <v>13</v>
      </c>
      <c r="M1" t="s">
        <v>6</v>
      </c>
      <c r="N1" t="s">
        <v>5</v>
      </c>
    </row>
    <row r="2" spans="1:14" ht="30" x14ac:dyDescent="0.25">
      <c r="A2" s="1" t="s">
        <v>18</v>
      </c>
      <c r="B2" s="2" t="s">
        <v>19</v>
      </c>
      <c r="C2" s="1" t="s">
        <v>20</v>
      </c>
      <c r="D2" s="3">
        <v>44577</v>
      </c>
      <c r="E2" s="3">
        <v>44579</v>
      </c>
      <c r="F2" s="4">
        <v>303.67</v>
      </c>
      <c r="G2" s="4">
        <v>0</v>
      </c>
      <c r="H2" s="4">
        <v>0</v>
      </c>
      <c r="I2" s="4">
        <v>0</v>
      </c>
      <c r="J2" s="4">
        <v>0</v>
      </c>
      <c r="K2" s="4">
        <v>167.03</v>
      </c>
      <c r="L2" s="4"/>
      <c r="M2" s="4">
        <v>470.7</v>
      </c>
      <c r="N2" s="5" t="s">
        <v>57</v>
      </c>
    </row>
    <row r="3" spans="1:14" ht="30" x14ac:dyDescent="0.25">
      <c r="A3" s="1" t="s">
        <v>14</v>
      </c>
      <c r="B3" s="2" t="s">
        <v>15</v>
      </c>
      <c r="C3" s="1" t="s">
        <v>16</v>
      </c>
      <c r="D3" s="3">
        <v>44586</v>
      </c>
      <c r="E3" s="3">
        <v>44590</v>
      </c>
      <c r="F3" s="4">
        <v>67.66</v>
      </c>
      <c r="G3" s="4">
        <v>508.93</v>
      </c>
      <c r="H3" s="4">
        <v>0</v>
      </c>
      <c r="I3" s="4">
        <v>0</v>
      </c>
      <c r="J3" s="4">
        <v>0</v>
      </c>
      <c r="K3" s="4">
        <v>476.67</v>
      </c>
      <c r="L3" s="4"/>
      <c r="M3" s="4">
        <v>1053.26</v>
      </c>
      <c r="N3" s="5" t="s">
        <v>17</v>
      </c>
    </row>
    <row r="4" spans="1:14" ht="60" x14ac:dyDescent="0.25">
      <c r="A4" s="1" t="s">
        <v>21</v>
      </c>
      <c r="B4" s="2" t="s">
        <v>22</v>
      </c>
      <c r="C4" s="1" t="s">
        <v>23</v>
      </c>
      <c r="D4" s="3">
        <v>44586</v>
      </c>
      <c r="E4" s="3">
        <v>44588</v>
      </c>
      <c r="F4" s="4">
        <v>197.4</v>
      </c>
      <c r="G4" s="4">
        <v>501.54</v>
      </c>
      <c r="H4" s="4">
        <v>0</v>
      </c>
      <c r="I4" s="4">
        <v>51.63</v>
      </c>
      <c r="J4" s="4">
        <v>0</v>
      </c>
      <c r="K4" s="4">
        <v>237.98</v>
      </c>
      <c r="L4" s="4"/>
      <c r="M4" s="4">
        <v>988.55</v>
      </c>
      <c r="N4" s="5" t="s">
        <v>24</v>
      </c>
    </row>
    <row r="5" spans="1:14" ht="60" x14ac:dyDescent="0.25">
      <c r="A5" s="1" t="s">
        <v>25</v>
      </c>
      <c r="B5" s="2" t="s">
        <v>22</v>
      </c>
      <c r="C5" s="1" t="s">
        <v>26</v>
      </c>
      <c r="D5" s="3">
        <v>44588</v>
      </c>
      <c r="E5" s="3">
        <v>44592</v>
      </c>
      <c r="F5" s="4">
        <v>0</v>
      </c>
      <c r="G5" s="4">
        <v>0</v>
      </c>
      <c r="H5" s="4">
        <v>0</v>
      </c>
      <c r="I5" s="4">
        <v>0</v>
      </c>
      <c r="J5" s="4">
        <v>0</v>
      </c>
      <c r="K5" s="4">
        <v>528.58000000000004</v>
      </c>
      <c r="L5" s="4"/>
      <c r="M5" s="4">
        <v>528.58000000000004</v>
      </c>
      <c r="N5" s="5" t="s">
        <v>58</v>
      </c>
    </row>
    <row r="6" spans="1:14" ht="30" x14ac:dyDescent="0.25">
      <c r="A6" s="1" t="s">
        <v>18</v>
      </c>
      <c r="B6" s="2" t="s">
        <v>19</v>
      </c>
      <c r="C6" s="1" t="s">
        <v>27</v>
      </c>
      <c r="D6" s="3">
        <v>44601</v>
      </c>
      <c r="E6" s="3">
        <v>44602</v>
      </c>
      <c r="F6" s="4">
        <v>172.25</v>
      </c>
      <c r="G6" s="4">
        <v>127.41</v>
      </c>
      <c r="H6" s="4">
        <v>0</v>
      </c>
      <c r="I6" s="4">
        <v>0</v>
      </c>
      <c r="J6" s="4">
        <v>0</v>
      </c>
      <c r="K6" s="4">
        <v>201.71</v>
      </c>
      <c r="L6" s="4"/>
      <c r="M6" s="4">
        <v>501.37</v>
      </c>
      <c r="N6" s="5" t="s">
        <v>28</v>
      </c>
    </row>
    <row r="7" spans="1:14" x14ac:dyDescent="0.25">
      <c r="A7" s="1" t="s">
        <v>29</v>
      </c>
      <c r="B7" s="2" t="s">
        <v>19</v>
      </c>
      <c r="C7" s="1" t="s">
        <v>27</v>
      </c>
      <c r="D7" s="3">
        <v>44601</v>
      </c>
      <c r="E7" s="3">
        <v>44602</v>
      </c>
      <c r="F7" s="4">
        <v>222.81</v>
      </c>
      <c r="G7" s="4">
        <v>127.41</v>
      </c>
      <c r="H7" s="4">
        <v>0</v>
      </c>
      <c r="I7" s="4">
        <v>6.3</v>
      </c>
      <c r="J7" s="4">
        <v>193.97</v>
      </c>
      <c r="K7" s="4">
        <v>201.71</v>
      </c>
      <c r="L7" s="4"/>
      <c r="M7" s="4">
        <v>752.2</v>
      </c>
      <c r="N7" s="5" t="s">
        <v>30</v>
      </c>
    </row>
    <row r="8" spans="1:14" x14ac:dyDescent="0.25">
      <c r="A8" s="1" t="s">
        <v>31</v>
      </c>
      <c r="B8" s="2" t="s">
        <v>19</v>
      </c>
      <c r="C8" s="1" t="s">
        <v>27</v>
      </c>
      <c r="D8" s="3">
        <v>44601</v>
      </c>
      <c r="E8" s="3">
        <v>44602</v>
      </c>
      <c r="F8" s="4">
        <v>222.83</v>
      </c>
      <c r="G8" s="4">
        <v>127.41</v>
      </c>
      <c r="H8" s="4">
        <v>0</v>
      </c>
      <c r="I8" s="4">
        <v>0</v>
      </c>
      <c r="J8" s="4">
        <v>0</v>
      </c>
      <c r="K8" s="4">
        <v>201.71</v>
      </c>
      <c r="L8" s="4"/>
      <c r="M8" s="4">
        <v>551.95000000000005</v>
      </c>
      <c r="N8" s="5" t="s">
        <v>30</v>
      </c>
    </row>
    <row r="9" spans="1:14" x14ac:dyDescent="0.25">
      <c r="A9" s="1" t="s">
        <v>18</v>
      </c>
      <c r="B9" s="2" t="s">
        <v>19</v>
      </c>
      <c r="C9" s="1" t="s">
        <v>43</v>
      </c>
      <c r="D9" s="3">
        <v>44615</v>
      </c>
      <c r="E9" s="3">
        <v>44616</v>
      </c>
      <c r="F9" s="4">
        <v>282.83</v>
      </c>
      <c r="G9" s="4">
        <v>0</v>
      </c>
      <c r="H9" s="4">
        <v>0</v>
      </c>
      <c r="I9" s="4">
        <v>0</v>
      </c>
      <c r="J9" s="4">
        <v>0</v>
      </c>
      <c r="K9" s="4">
        <v>139.07</v>
      </c>
      <c r="L9" s="4"/>
      <c r="M9" s="4">
        <v>421.9</v>
      </c>
      <c r="N9" s="5" t="s">
        <v>44</v>
      </c>
    </row>
    <row r="10" spans="1:14" x14ac:dyDescent="0.25">
      <c r="A10" s="1" t="s">
        <v>45</v>
      </c>
      <c r="B10" s="2" t="s">
        <v>19</v>
      </c>
      <c r="C10" s="1" t="s">
        <v>43</v>
      </c>
      <c r="D10" s="3">
        <v>44615</v>
      </c>
      <c r="E10" s="3">
        <v>44616</v>
      </c>
      <c r="F10" s="4">
        <v>313.8</v>
      </c>
      <c r="G10" s="4">
        <v>0</v>
      </c>
      <c r="H10" s="4">
        <v>0</v>
      </c>
      <c r="I10" s="4">
        <v>0</v>
      </c>
      <c r="J10" s="4">
        <v>0</v>
      </c>
      <c r="K10" s="4">
        <v>139.07</v>
      </c>
      <c r="L10" s="4"/>
      <c r="M10" s="4">
        <v>452.87</v>
      </c>
      <c r="N10" s="5" t="s">
        <v>44</v>
      </c>
    </row>
    <row r="11" spans="1:14" ht="30" x14ac:dyDescent="0.25">
      <c r="A11" s="1" t="s">
        <v>56</v>
      </c>
      <c r="B11" s="2" t="s">
        <v>39</v>
      </c>
      <c r="C11" s="1" t="s">
        <v>46</v>
      </c>
      <c r="D11" s="3">
        <v>44619</v>
      </c>
      <c r="E11" s="3">
        <v>44622</v>
      </c>
      <c r="F11" s="4">
        <v>195.55</v>
      </c>
      <c r="G11" s="4">
        <v>714.4</v>
      </c>
      <c r="H11" s="4">
        <v>0</v>
      </c>
      <c r="I11" s="4">
        <v>0</v>
      </c>
      <c r="J11" s="4">
        <v>0</v>
      </c>
      <c r="K11" s="4">
        <v>462.5</v>
      </c>
      <c r="L11" s="4"/>
      <c r="M11" s="4">
        <v>1372.45</v>
      </c>
      <c r="N11" s="5" t="s">
        <v>59</v>
      </c>
    </row>
    <row r="12" spans="1:14" ht="45" x14ac:dyDescent="0.25">
      <c r="A12" s="1" t="s">
        <v>38</v>
      </c>
      <c r="B12" s="2" t="s">
        <v>39</v>
      </c>
      <c r="C12" s="1" t="s">
        <v>23</v>
      </c>
      <c r="D12" s="3">
        <v>44620</v>
      </c>
      <c r="E12" s="3">
        <v>44621</v>
      </c>
      <c r="F12" s="4">
        <v>195.32</v>
      </c>
      <c r="G12" s="4">
        <v>0</v>
      </c>
      <c r="H12" s="4">
        <v>0</v>
      </c>
      <c r="I12" s="4">
        <v>0</v>
      </c>
      <c r="J12" s="4">
        <v>0</v>
      </c>
      <c r="K12" s="4">
        <v>198.38</v>
      </c>
      <c r="L12" s="4"/>
      <c r="M12" s="4">
        <v>393.7</v>
      </c>
      <c r="N12" s="5" t="s">
        <v>40</v>
      </c>
    </row>
    <row r="13" spans="1:14" x14ac:dyDescent="0.25">
      <c r="A13" s="1" t="s">
        <v>41</v>
      </c>
      <c r="B13" s="2" t="s">
        <v>15</v>
      </c>
      <c r="C13" s="1" t="s">
        <v>23</v>
      </c>
      <c r="D13" s="3">
        <v>44620</v>
      </c>
      <c r="E13" s="3">
        <v>44621</v>
      </c>
      <c r="F13" s="4">
        <v>195.32</v>
      </c>
      <c r="G13" s="4">
        <v>102.13</v>
      </c>
      <c r="H13" s="4">
        <v>0</v>
      </c>
      <c r="I13" s="4">
        <v>0</v>
      </c>
      <c r="J13" s="4">
        <v>0</v>
      </c>
      <c r="K13" s="4">
        <v>198.38</v>
      </c>
      <c r="L13" s="4"/>
      <c r="M13" s="4">
        <v>495.83</v>
      </c>
      <c r="N13" s="5" t="s">
        <v>42</v>
      </c>
    </row>
    <row r="14" spans="1:14" x14ac:dyDescent="0.25">
      <c r="A14" s="1" t="s">
        <v>51</v>
      </c>
      <c r="B14" s="2" t="s">
        <v>52</v>
      </c>
      <c r="C14" s="1" t="s">
        <v>46</v>
      </c>
      <c r="D14" s="3">
        <v>44620</v>
      </c>
      <c r="E14" s="3">
        <v>44623</v>
      </c>
      <c r="F14" s="4">
        <v>107.79</v>
      </c>
      <c r="G14" s="4">
        <v>524.4</v>
      </c>
      <c r="H14" s="4">
        <v>0</v>
      </c>
      <c r="I14" s="4">
        <v>0</v>
      </c>
      <c r="J14" s="4">
        <v>0</v>
      </c>
      <c r="K14" s="4">
        <v>508.75</v>
      </c>
      <c r="L14" s="4"/>
      <c r="M14" s="4">
        <v>1140.94</v>
      </c>
      <c r="N14" s="5" t="s">
        <v>53</v>
      </c>
    </row>
    <row r="15" spans="1:14" ht="60" x14ac:dyDescent="0.25">
      <c r="A15" s="1" t="s">
        <v>32</v>
      </c>
      <c r="B15" s="2" t="s">
        <v>15</v>
      </c>
      <c r="C15" s="1" t="s">
        <v>33</v>
      </c>
      <c r="D15" s="3">
        <v>44647</v>
      </c>
      <c r="E15" s="3">
        <v>44650</v>
      </c>
      <c r="F15" s="4">
        <v>159.13999999999999</v>
      </c>
      <c r="G15" s="4">
        <v>392.84</v>
      </c>
      <c r="H15" s="4">
        <v>0</v>
      </c>
      <c r="I15" s="4">
        <v>123.7</v>
      </c>
      <c r="J15" s="4">
        <v>0</v>
      </c>
      <c r="K15" s="4">
        <v>515.16999999999996</v>
      </c>
      <c r="L15" s="4"/>
      <c r="M15" s="4">
        <v>1190.8499999999999</v>
      </c>
      <c r="N15" s="5" t="s">
        <v>34</v>
      </c>
    </row>
    <row r="16" spans="1:14" x14ac:dyDescent="0.25">
      <c r="A16" s="1" t="s">
        <v>54</v>
      </c>
      <c r="B16" s="2" t="s">
        <v>15</v>
      </c>
      <c r="C16" s="1" t="s">
        <v>33</v>
      </c>
      <c r="D16" s="3">
        <v>44648</v>
      </c>
      <c r="E16" s="3">
        <v>44650</v>
      </c>
      <c r="F16" s="4">
        <v>273.02</v>
      </c>
      <c r="G16" s="4">
        <v>273.74</v>
      </c>
      <c r="H16" s="4">
        <v>0</v>
      </c>
      <c r="I16" s="4">
        <v>0</v>
      </c>
      <c r="J16" s="4">
        <v>0</v>
      </c>
      <c r="K16" s="4">
        <v>421.5</v>
      </c>
      <c r="L16" s="4"/>
      <c r="M16" s="4">
        <v>968.26</v>
      </c>
      <c r="N16" s="5" t="s">
        <v>55</v>
      </c>
    </row>
    <row r="17" spans="1:14" ht="45" x14ac:dyDescent="0.25">
      <c r="A17" s="1" t="s">
        <v>35</v>
      </c>
      <c r="B17" s="2" t="s">
        <v>15</v>
      </c>
      <c r="C17" s="1" t="s">
        <v>36</v>
      </c>
      <c r="D17" s="3">
        <v>44649</v>
      </c>
      <c r="E17" s="3">
        <v>44651</v>
      </c>
      <c r="F17" s="4">
        <v>71.400000000000006</v>
      </c>
      <c r="G17" s="4">
        <v>504.06</v>
      </c>
      <c r="H17" s="4">
        <v>0</v>
      </c>
      <c r="I17" s="4">
        <v>98.3</v>
      </c>
      <c r="J17" s="4">
        <v>0</v>
      </c>
      <c r="K17" s="4">
        <v>296</v>
      </c>
      <c r="L17" s="4"/>
      <c r="M17" s="4">
        <v>969.76</v>
      </c>
      <c r="N17" s="5" t="s">
        <v>37</v>
      </c>
    </row>
    <row r="18" spans="1:14" x14ac:dyDescent="0.25">
      <c r="A18" s="1" t="s">
        <v>47</v>
      </c>
      <c r="B18" s="2" t="s">
        <v>15</v>
      </c>
      <c r="C18" s="1" t="s">
        <v>48</v>
      </c>
      <c r="D18" s="3">
        <v>44649</v>
      </c>
      <c r="E18" s="3">
        <v>44651</v>
      </c>
      <c r="F18" s="4">
        <v>71.400000000000006</v>
      </c>
      <c r="G18" s="4">
        <v>504.06</v>
      </c>
      <c r="H18" s="4">
        <v>0</v>
      </c>
      <c r="I18" s="4">
        <v>0</v>
      </c>
      <c r="J18" s="4">
        <v>0</v>
      </c>
      <c r="K18" s="4">
        <v>296</v>
      </c>
      <c r="L18" s="4"/>
      <c r="M18" s="4">
        <v>871.46</v>
      </c>
      <c r="N18" s="5" t="s">
        <v>49</v>
      </c>
    </row>
    <row r="19" spans="1:14" ht="30" x14ac:dyDescent="0.25">
      <c r="A19" s="1" t="s">
        <v>50</v>
      </c>
      <c r="B19" s="2" t="s">
        <v>15</v>
      </c>
      <c r="C19" s="1" t="s">
        <v>48</v>
      </c>
      <c r="D19" s="3">
        <v>44649</v>
      </c>
      <c r="E19" s="3">
        <v>44651</v>
      </c>
      <c r="F19" s="4">
        <v>71.400000000000006</v>
      </c>
      <c r="G19" s="4">
        <v>504.06</v>
      </c>
      <c r="H19" s="4">
        <v>0</v>
      </c>
      <c r="I19" s="4">
        <v>0</v>
      </c>
      <c r="J19" s="4">
        <v>0</v>
      </c>
      <c r="K19" s="4">
        <v>296</v>
      </c>
      <c r="L19" s="4"/>
      <c r="M19" s="4">
        <v>871.46</v>
      </c>
      <c r="N19" s="5" t="s">
        <v>60</v>
      </c>
    </row>
    <row r="20" spans="1:14" x14ac:dyDescent="0.25">
      <c r="A20" s="1"/>
      <c r="B20" s="2"/>
      <c r="C20" s="1"/>
      <c r="D20" s="3"/>
      <c r="E20" s="3"/>
      <c r="F20" s="4">
        <f>SUBTOTAL(109,Table_owssvr[Transport Total])</f>
        <v>3123.59</v>
      </c>
      <c r="G20" s="4">
        <f>SUBTOTAL(109,Table_owssvr[Accommodation Total])</f>
        <v>4912.3900000000012</v>
      </c>
      <c r="H20" s="4">
        <f>SUBTOTAL(109,Table_owssvr[Fee Total])</f>
        <v>0</v>
      </c>
      <c r="I20" s="4">
        <f>SUBTOTAL(109,Table_owssvr[Incidentals Total])</f>
        <v>279.93</v>
      </c>
      <c r="J20" s="4">
        <f>SUBTOTAL(109,Table_owssvr[Car Rental Total])</f>
        <v>193.97</v>
      </c>
      <c r="K20" s="4">
        <f>SUBTOTAL(109,Table_owssvr[Subsistence Total])</f>
        <v>5486.2100000000009</v>
      </c>
      <c r="L20" s="4"/>
      <c r="M20" s="4">
        <f>SUBTOTAL(109,Table_owssvr[Actual Cost Total])</f>
        <v>13996.09</v>
      </c>
      <c r="N20" s="5"/>
    </row>
  </sheetData>
  <pageMargins left="0.7" right="0.7" top="0.75" bottom="0.75" header="0.3" footer="0.3"/>
  <pageSetup paperSize="8" scale="55" fitToHeight="0" orientation="landscape" r:id="rId1"/>
  <headerFooter>
    <oddHeader>&amp;CTRAVEL STATS Q1 20222</oddHead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owssvr</vt:lpstr>
    </vt:vector>
  </TitlesOfParts>
  <Company>Dublin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Kerr</dc:creator>
  <cp:lastModifiedBy>Imelda Smith</cp:lastModifiedBy>
  <cp:lastPrinted>2022-07-05T14:50:24Z</cp:lastPrinted>
  <dcterms:created xsi:type="dcterms:W3CDTF">2022-06-21T11:34:45Z</dcterms:created>
  <dcterms:modified xsi:type="dcterms:W3CDTF">2022-07-05T14:50:28Z</dcterms:modified>
</cp:coreProperties>
</file>